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703_耕地地すべり防止事業（佐那河内）\06_R7年度\03_工事\01_Ｒ７徳耕　地すべり　佐那河内　根郷長寿命化対策工事（担い手確保型）\00_当初\17_積算システム帳票\17-3_工事費内訳書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工事費内訳書!$A$1:$G$94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工事費内訳書!$G$94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工事費内訳書!$I$94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9"/>
  <c r="G20"/>
  <c r="G28"/>
  <c r="G29"/>
  <c r="G42"/>
  <c r="G43"/>
  <c r="G52"/>
  <c r="G53"/>
  <c r="G55"/>
  <c r="G56"/>
  <c r="G61"/>
  <c r="G65"/>
  <c r="G72"/>
  <c r="G76"/>
  <c r="G78"/>
  <c r="G79"/>
  <c r="G80"/>
  <c r="G83"/>
  <c r="G84"/>
  <c r="G86"/>
  <c r="G89"/>
  <c r="G90"/>
  <c r="G91"/>
  <c r="G93"/>
  <c r="G94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<sst xmlns="http://schemas.openxmlformats.org/spreadsheetml/2006/main">
  <si>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</si>
  <si>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</si>
  <si>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</si>
  <si>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</si>
  <si>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</si>
  <si>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地すべり　佐那河内　根郷長寿命化対策工事（担い手確保型）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</si>
  <si>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</si>
  <si>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</si>
  <si>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</si>
  <si>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</si>
  <si>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</si>
  <si>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</si>
  <si>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</si>
  <si>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</si>
  <si>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</si>
  <si>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</si>
  <si>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</si>
  <si>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作業土工
_x000d_</t>
  </si>
  <si>
    <t>床堀
_x000d_</t>
  </si>
  <si>
    <t>m3</t>
  </si>
  <si>
    <t>埋戻
_x000d_</t>
  </si>
  <si>
    <t>残土処理
_x000d_土砂</t>
  </si>
  <si>
    <t>構造物取壊し工
_x000d_</t>
  </si>
  <si>
    <t>コンクリート取壊し
_x000d_無筋</t>
  </si>
  <si>
    <t>コンクリート取壊し
_x000d_鉄筋</t>
  </si>
  <si>
    <t>アスファルト取壊し
_x000d_</t>
  </si>
  <si>
    <t>㎡</t>
  </si>
  <si>
    <t>アスファルト切断
_x000d_</t>
  </si>
  <si>
    <t>ｍ</t>
  </si>
  <si>
    <t>コンクリート殻処理
_x000d_無筋</t>
  </si>
  <si>
    <t>コンクリート殻処理
_x000d_鉄筋</t>
  </si>
  <si>
    <t>アスファルト殻処理
_x000d_</t>
  </si>
  <si>
    <t>排水工
_x000d_</t>
  </si>
  <si>
    <t>コンクリート
_x000d_18-8-20（高炉B）</t>
  </si>
  <si>
    <t>型枠
_x000d_小型構造物</t>
  </si>
  <si>
    <t>均しコンクリート
_x000d_18-8-20（高炉B）</t>
  </si>
  <si>
    <t>型枠
_x000d_均し</t>
  </si>
  <si>
    <t>鉄筋
_x000d_SD345,D13</t>
  </si>
  <si>
    <t>ton</t>
  </si>
  <si>
    <t>基礎砕石
_x000d_</t>
  </si>
  <si>
    <t>目地材
_x000d_t=10mm</t>
  </si>
  <si>
    <t>水抜き管
_x000d_VPφ65</t>
  </si>
  <si>
    <t>吸い出し防止材
_x000d_</t>
  </si>
  <si>
    <t>胴込コンクリート
_x000d_18-8-20（高炉B）</t>
  </si>
  <si>
    <t>グレーチング
_x000d_T-6</t>
  </si>
  <si>
    <t>枚</t>
  </si>
  <si>
    <t>集水桝工
_x000d_</t>
  </si>
  <si>
    <t>タラップ
_x000d_300*300</t>
  </si>
  <si>
    <t>本</t>
  </si>
  <si>
    <t>ヒューム管
_x000d_</t>
  </si>
  <si>
    <t>仮設工
_x000d_</t>
  </si>
  <si>
    <t>足場工
_x000d_</t>
  </si>
  <si>
    <t>空m3</t>
  </si>
  <si>
    <t>復旧工
_x000d_</t>
  </si>
  <si>
    <t>道路側溝
_x000d_</t>
  </si>
  <si>
    <t>コンクリート蓋
_x000d_C2-B300</t>
  </si>
  <si>
    <t>土留擁壁
_x000d_</t>
  </si>
  <si>
    <t>2号U型水路
_x000d_</t>
  </si>
  <si>
    <t>舗装復旧
_x000d_</t>
  </si>
  <si>
    <t>表層
_x000d_再生密粒度アスコン、t=40</t>
  </si>
  <si>
    <t>路盤
_x000d_RC-40、t=100</t>
  </si>
  <si>
    <t>外側線
_x000d_</t>
  </si>
  <si>
    <t>練石積復旧
_x000d_</t>
  </si>
  <si>
    <t>直接工事費（仮設工）
_x000d_</t>
  </si>
  <si>
    <t>不整地運搬
_x000d_</t>
  </si>
  <si>
    <t>不整地運搬
_x000d_1-3号排水路</t>
  </si>
  <si>
    <t>不整地運搬
_x000d_3-2号排水路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</si>
  <si>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</si>
  <si>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</si>
  <si>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</si>
  <si>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</si>
  <si>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</si>
  <si>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</si>
  <si>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一括計上価格
_x000d_</t>
  </si>
  <si>
    <t>土壌試験費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</si>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</sst>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+G11+G83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+G12+G78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+G13+G19+G28+G42+G52+G55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290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120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19</v>
      </c>
      <c r="F17" s="19">
        <v>110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19</v>
      </c>
      <c r="F18" s="19">
        <v>70</v>
      </c>
      <c r="G18" s="26"/>
      <c r="H18" s="21"/>
      <c r="I18" s="22">
        <v>9</v>
      </c>
      <c r="J18" s="22">
        <v>4</v>
      </c>
    </row>
    <row r="19" ht="42" customHeight="1">
      <c r="A19" s="23"/>
      <c r="B19" s="16" t="s">
        <v>22</v>
      </c>
      <c r="C19" s="16"/>
      <c r="D19" s="17"/>
      <c r="E19" s="18" t="s">
        <v>13</v>
      </c>
      <c r="F19" s="19">
        <v>1</v>
      </c>
      <c r="G19" s="20">
        <f>+G20</f>
        <v>0</v>
      </c>
      <c r="H19" s="21"/>
      <c r="I19" s="22">
        <v>10</v>
      </c>
      <c r="J19" s="22">
        <v>2</v>
      </c>
    </row>
    <row r="20" ht="42" customHeight="1">
      <c r="A20" s="23"/>
      <c r="B20" s="24"/>
      <c r="C20" s="16" t="s">
        <v>22</v>
      </c>
      <c r="D20" s="17"/>
      <c r="E20" s="18" t="s">
        <v>13</v>
      </c>
      <c r="F20" s="19">
        <v>1</v>
      </c>
      <c r="G20" s="20">
        <f>+G21+G22+G23+G24+G25+G26+G27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23</v>
      </c>
      <c r="E21" s="18" t="s">
        <v>19</v>
      </c>
      <c r="F21" s="19">
        <v>45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24</v>
      </c>
      <c r="E22" s="18" t="s">
        <v>19</v>
      </c>
      <c r="F22" s="19">
        <v>2.3999999999999999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25</v>
      </c>
      <c r="E23" s="18" t="s">
        <v>26</v>
      </c>
      <c r="F23" s="19">
        <v>18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27</v>
      </c>
      <c r="E24" s="18" t="s">
        <v>28</v>
      </c>
      <c r="F24" s="19">
        <v>19.199999999999999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29</v>
      </c>
      <c r="E25" s="18" t="s">
        <v>19</v>
      </c>
      <c r="F25" s="19">
        <v>45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30</v>
      </c>
      <c r="E26" s="18" t="s">
        <v>19</v>
      </c>
      <c r="F26" s="19">
        <v>2.3999999999999999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31</v>
      </c>
      <c r="E27" s="18" t="s">
        <v>19</v>
      </c>
      <c r="F27" s="19">
        <v>0.69999999999999996</v>
      </c>
      <c r="G27" s="26"/>
      <c r="H27" s="21"/>
      <c r="I27" s="22">
        <v>18</v>
      </c>
      <c r="J27" s="22">
        <v>4</v>
      </c>
    </row>
    <row r="28" ht="42" customHeight="1">
      <c r="A28" s="23"/>
      <c r="B28" s="16" t="s">
        <v>32</v>
      </c>
      <c r="C28" s="16"/>
      <c r="D28" s="17"/>
      <c r="E28" s="18" t="s">
        <v>13</v>
      </c>
      <c r="F28" s="19">
        <v>1</v>
      </c>
      <c r="G28" s="20">
        <f>+G29</f>
        <v>0</v>
      </c>
      <c r="H28" s="21"/>
      <c r="I28" s="22">
        <v>19</v>
      </c>
      <c r="J28" s="22">
        <v>2</v>
      </c>
    </row>
    <row r="29" ht="42" customHeight="1">
      <c r="A29" s="23"/>
      <c r="B29" s="24"/>
      <c r="C29" s="16" t="s">
        <v>32</v>
      </c>
      <c r="D29" s="17"/>
      <c r="E29" s="18" t="s">
        <v>13</v>
      </c>
      <c r="F29" s="19">
        <v>1</v>
      </c>
      <c r="G29" s="20">
        <f>+G30+G31+G32+G33+G34+G35+G36+G37+G38+G39+G40+G41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33</v>
      </c>
      <c r="E30" s="18" t="s">
        <v>19</v>
      </c>
      <c r="F30" s="19">
        <v>36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34</v>
      </c>
      <c r="E31" s="18" t="s">
        <v>26</v>
      </c>
      <c r="F31" s="19">
        <v>273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35</v>
      </c>
      <c r="E32" s="18" t="s">
        <v>19</v>
      </c>
      <c r="F32" s="19">
        <v>10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36</v>
      </c>
      <c r="E33" s="18" t="s">
        <v>26</v>
      </c>
      <c r="F33" s="19">
        <v>15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37</v>
      </c>
      <c r="E34" s="18" t="s">
        <v>38</v>
      </c>
      <c r="F34" s="19">
        <v>1.8859999999999999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39</v>
      </c>
      <c r="E35" s="18" t="s">
        <v>26</v>
      </c>
      <c r="F35" s="19">
        <v>60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39</v>
      </c>
      <c r="E36" s="18" t="s">
        <v>26</v>
      </c>
      <c r="F36" s="19">
        <v>43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40</v>
      </c>
      <c r="E37" s="18" t="s">
        <v>26</v>
      </c>
      <c r="F37" s="19">
        <v>4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41</v>
      </c>
      <c r="E38" s="18" t="s">
        <v>28</v>
      </c>
      <c r="F38" s="19">
        <v>10.1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42</v>
      </c>
      <c r="E39" s="18" t="s">
        <v>26</v>
      </c>
      <c r="F39" s="19">
        <v>6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43</v>
      </c>
      <c r="E40" s="18" t="s">
        <v>19</v>
      </c>
      <c r="F40" s="19">
        <v>2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44</v>
      </c>
      <c r="E41" s="18" t="s">
        <v>45</v>
      </c>
      <c r="F41" s="19">
        <v>2</v>
      </c>
      <c r="G41" s="26"/>
      <c r="H41" s="21"/>
      <c r="I41" s="22">
        <v>32</v>
      </c>
      <c r="J41" s="22">
        <v>4</v>
      </c>
    </row>
    <row r="42" ht="42" customHeight="1">
      <c r="A42" s="23"/>
      <c r="B42" s="16" t="s">
        <v>46</v>
      </c>
      <c r="C42" s="16"/>
      <c r="D42" s="17"/>
      <c r="E42" s="18" t="s">
        <v>13</v>
      </c>
      <c r="F42" s="19">
        <v>1</v>
      </c>
      <c r="G42" s="20">
        <f>+G43</f>
        <v>0</v>
      </c>
      <c r="H42" s="21"/>
      <c r="I42" s="22">
        <v>33</v>
      </c>
      <c r="J42" s="22">
        <v>2</v>
      </c>
    </row>
    <row r="43" ht="42" customHeight="1">
      <c r="A43" s="23"/>
      <c r="B43" s="24"/>
      <c r="C43" s="16" t="s">
        <v>46</v>
      </c>
      <c r="D43" s="17"/>
      <c r="E43" s="18" t="s">
        <v>13</v>
      </c>
      <c r="F43" s="19">
        <v>1</v>
      </c>
      <c r="G43" s="20">
        <f>+G44+G45+G46+G47+G48+G49+G50+G51</f>
        <v>0</v>
      </c>
      <c r="H43" s="21"/>
      <c r="I43" s="22">
        <v>34</v>
      </c>
      <c r="J43" s="22">
        <v>3</v>
      </c>
    </row>
    <row r="44" ht="42" customHeight="1">
      <c r="A44" s="23"/>
      <c r="B44" s="24"/>
      <c r="C44" s="24"/>
      <c r="D44" s="25" t="s">
        <v>33</v>
      </c>
      <c r="E44" s="18" t="s">
        <v>19</v>
      </c>
      <c r="F44" s="19">
        <v>6.7999999999999998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34</v>
      </c>
      <c r="E45" s="18" t="s">
        <v>26</v>
      </c>
      <c r="F45" s="19">
        <v>58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35</v>
      </c>
      <c r="E46" s="18" t="s">
        <v>19</v>
      </c>
      <c r="F46" s="19">
        <v>0.80000000000000004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36</v>
      </c>
      <c r="E47" s="18" t="s">
        <v>26</v>
      </c>
      <c r="F47" s="19">
        <v>1.7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37</v>
      </c>
      <c r="E48" s="18" t="s">
        <v>38</v>
      </c>
      <c r="F48" s="19">
        <v>0.379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39</v>
      </c>
      <c r="E49" s="18" t="s">
        <v>26</v>
      </c>
      <c r="F49" s="19">
        <v>8.3000000000000007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47</v>
      </c>
      <c r="E50" s="18" t="s">
        <v>48</v>
      </c>
      <c r="F50" s="19">
        <v>12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49</v>
      </c>
      <c r="E51" s="18" t="s">
        <v>28</v>
      </c>
      <c r="F51" s="19">
        <v>0.40000000000000002</v>
      </c>
      <c r="G51" s="26"/>
      <c r="H51" s="21"/>
      <c r="I51" s="22">
        <v>42</v>
      </c>
      <c r="J51" s="22">
        <v>4</v>
      </c>
    </row>
    <row r="52" ht="42" customHeight="1">
      <c r="A52" s="23"/>
      <c r="B52" s="16" t="s">
        <v>50</v>
      </c>
      <c r="C52" s="16"/>
      <c r="D52" s="17"/>
      <c r="E52" s="18" t="s">
        <v>13</v>
      </c>
      <c r="F52" s="19">
        <v>1</v>
      </c>
      <c r="G52" s="20">
        <f>+G53</f>
        <v>0</v>
      </c>
      <c r="H52" s="21"/>
      <c r="I52" s="22">
        <v>43</v>
      </c>
      <c r="J52" s="22">
        <v>2</v>
      </c>
    </row>
    <row r="53" ht="42" customHeight="1">
      <c r="A53" s="23"/>
      <c r="B53" s="24"/>
      <c r="C53" s="16" t="s">
        <v>50</v>
      </c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>
        <v>3</v>
      </c>
    </row>
    <row r="54" ht="42" customHeight="1">
      <c r="A54" s="23"/>
      <c r="B54" s="24"/>
      <c r="C54" s="24"/>
      <c r="D54" s="25" t="s">
        <v>51</v>
      </c>
      <c r="E54" s="18" t="s">
        <v>52</v>
      </c>
      <c r="F54" s="19">
        <v>49.799999999999997</v>
      </c>
      <c r="G54" s="26"/>
      <c r="H54" s="21"/>
      <c r="I54" s="22">
        <v>45</v>
      </c>
      <c r="J54" s="22">
        <v>4</v>
      </c>
    </row>
    <row r="55" ht="42" customHeight="1">
      <c r="A55" s="23"/>
      <c r="B55" s="16" t="s">
        <v>53</v>
      </c>
      <c r="C55" s="16"/>
      <c r="D55" s="17"/>
      <c r="E55" s="18" t="s">
        <v>13</v>
      </c>
      <c r="F55" s="19">
        <v>1</v>
      </c>
      <c r="G55" s="20">
        <f>+G56+G61+G65+G72+G76</f>
        <v>0</v>
      </c>
      <c r="H55" s="21"/>
      <c r="I55" s="22">
        <v>46</v>
      </c>
      <c r="J55" s="22">
        <v>2</v>
      </c>
    </row>
    <row r="56" ht="42" customHeight="1">
      <c r="A56" s="23"/>
      <c r="B56" s="24"/>
      <c r="C56" s="16" t="s">
        <v>54</v>
      </c>
      <c r="D56" s="17"/>
      <c r="E56" s="18" t="s">
        <v>13</v>
      </c>
      <c r="F56" s="19">
        <v>1</v>
      </c>
      <c r="G56" s="20">
        <f>+G57+G58+G59+G60</f>
        <v>0</v>
      </c>
      <c r="H56" s="21"/>
      <c r="I56" s="22">
        <v>47</v>
      </c>
      <c r="J56" s="22">
        <v>3</v>
      </c>
    </row>
    <row r="57" ht="42" customHeight="1">
      <c r="A57" s="23"/>
      <c r="B57" s="24"/>
      <c r="C57" s="24"/>
      <c r="D57" s="25" t="s">
        <v>33</v>
      </c>
      <c r="E57" s="18" t="s">
        <v>19</v>
      </c>
      <c r="F57" s="19">
        <v>1.3999999999999999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34</v>
      </c>
      <c r="E58" s="18" t="s">
        <v>26</v>
      </c>
      <c r="F58" s="19">
        <v>15.699999999999999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39</v>
      </c>
      <c r="E59" s="18" t="s">
        <v>26</v>
      </c>
      <c r="F59" s="19">
        <v>4.9000000000000004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55</v>
      </c>
      <c r="E60" s="18" t="s">
        <v>45</v>
      </c>
      <c r="F60" s="19">
        <v>14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16" t="s">
        <v>56</v>
      </c>
      <c r="D61" s="17"/>
      <c r="E61" s="18" t="s">
        <v>13</v>
      </c>
      <c r="F61" s="19">
        <v>1</v>
      </c>
      <c r="G61" s="20">
        <f>+G62+G63+G64</f>
        <v>0</v>
      </c>
      <c r="H61" s="21"/>
      <c r="I61" s="22">
        <v>52</v>
      </c>
      <c r="J61" s="22">
        <v>3</v>
      </c>
    </row>
    <row r="62" ht="42" customHeight="1">
      <c r="A62" s="23"/>
      <c r="B62" s="24"/>
      <c r="C62" s="24"/>
      <c r="D62" s="25" t="s">
        <v>33</v>
      </c>
      <c r="E62" s="18" t="s">
        <v>19</v>
      </c>
      <c r="F62" s="19">
        <v>3.7999999999999998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34</v>
      </c>
      <c r="E63" s="18" t="s">
        <v>26</v>
      </c>
      <c r="F63" s="19">
        <v>15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39</v>
      </c>
      <c r="E64" s="18" t="s">
        <v>26</v>
      </c>
      <c r="F64" s="19">
        <v>6.4000000000000004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16" t="s">
        <v>57</v>
      </c>
      <c r="D65" s="17"/>
      <c r="E65" s="18" t="s">
        <v>13</v>
      </c>
      <c r="F65" s="19">
        <v>1</v>
      </c>
      <c r="G65" s="20">
        <f>+G66+G67+G68+G69+G70+G71</f>
        <v>0</v>
      </c>
      <c r="H65" s="21"/>
      <c r="I65" s="22">
        <v>56</v>
      </c>
      <c r="J65" s="22">
        <v>3</v>
      </c>
    </row>
    <row r="66" ht="42" customHeight="1">
      <c r="A66" s="23"/>
      <c r="B66" s="24"/>
      <c r="C66" s="24"/>
      <c r="D66" s="25" t="s">
        <v>33</v>
      </c>
      <c r="E66" s="18" t="s">
        <v>19</v>
      </c>
      <c r="F66" s="19">
        <v>0.59999999999999998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34</v>
      </c>
      <c r="E67" s="18" t="s">
        <v>26</v>
      </c>
      <c r="F67" s="19">
        <v>5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35</v>
      </c>
      <c r="E68" s="18" t="s">
        <v>19</v>
      </c>
      <c r="F68" s="19">
        <v>0.20000000000000001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36</v>
      </c>
      <c r="E69" s="18" t="s">
        <v>26</v>
      </c>
      <c r="F69" s="19">
        <v>0.40000000000000002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37</v>
      </c>
      <c r="E70" s="18" t="s">
        <v>38</v>
      </c>
      <c r="F70" s="19">
        <v>0.034000000000000002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39</v>
      </c>
      <c r="E71" s="18" t="s">
        <v>26</v>
      </c>
      <c r="F71" s="19">
        <v>2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16" t="s">
        <v>58</v>
      </c>
      <c r="D72" s="17"/>
      <c r="E72" s="18" t="s">
        <v>13</v>
      </c>
      <c r="F72" s="19">
        <v>1</v>
      </c>
      <c r="G72" s="20">
        <f>+G73+G74+G75</f>
        <v>0</v>
      </c>
      <c r="H72" s="21"/>
      <c r="I72" s="22">
        <v>63</v>
      </c>
      <c r="J72" s="22">
        <v>3</v>
      </c>
    </row>
    <row r="73" ht="42" customHeight="1">
      <c r="A73" s="23"/>
      <c r="B73" s="24"/>
      <c r="C73" s="24"/>
      <c r="D73" s="25" t="s">
        <v>59</v>
      </c>
      <c r="E73" s="18" t="s">
        <v>26</v>
      </c>
      <c r="F73" s="19">
        <v>17.5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60</v>
      </c>
      <c r="E74" s="18" t="s">
        <v>26</v>
      </c>
      <c r="F74" s="19">
        <v>17.5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61</v>
      </c>
      <c r="E75" s="18" t="s">
        <v>28</v>
      </c>
      <c r="F75" s="19">
        <v>14.5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16" t="s">
        <v>62</v>
      </c>
      <c r="D76" s="17"/>
      <c r="E76" s="18" t="s">
        <v>13</v>
      </c>
      <c r="F76" s="19">
        <v>1</v>
      </c>
      <c r="G76" s="20">
        <f>+G77</f>
        <v>0</v>
      </c>
      <c r="H76" s="21"/>
      <c r="I76" s="22">
        <v>67</v>
      </c>
      <c r="J76" s="22">
        <v>3</v>
      </c>
    </row>
    <row r="77" ht="42" customHeight="1">
      <c r="A77" s="23"/>
      <c r="B77" s="24"/>
      <c r="C77" s="24"/>
      <c r="D77" s="25" t="s">
        <v>62</v>
      </c>
      <c r="E77" s="18" t="s">
        <v>26</v>
      </c>
      <c r="F77" s="19">
        <v>7.9000000000000004</v>
      </c>
      <c r="G77" s="26"/>
      <c r="H77" s="21"/>
      <c r="I77" s="22">
        <v>68</v>
      </c>
      <c r="J77" s="22">
        <v>4</v>
      </c>
    </row>
    <row r="78" ht="42" customHeight="1">
      <c r="A78" s="15" t="s">
        <v>63</v>
      </c>
      <c r="B78" s="16"/>
      <c r="C78" s="16"/>
      <c r="D78" s="17"/>
      <c r="E78" s="18" t="s">
        <v>13</v>
      </c>
      <c r="F78" s="19">
        <v>1</v>
      </c>
      <c r="G78" s="20">
        <f>+G79</f>
        <v>0</v>
      </c>
      <c r="H78" s="21"/>
      <c r="I78" s="22">
        <v>69</v>
      </c>
      <c r="J78" s="22">
        <v>1</v>
      </c>
    </row>
    <row r="79" ht="42" customHeight="1">
      <c r="A79" s="23"/>
      <c r="B79" s="16" t="s">
        <v>50</v>
      </c>
      <c r="C79" s="16"/>
      <c r="D79" s="17"/>
      <c r="E79" s="18" t="s">
        <v>13</v>
      </c>
      <c r="F79" s="19">
        <v>1</v>
      </c>
      <c r="G79" s="20">
        <f>+G80</f>
        <v>0</v>
      </c>
      <c r="H79" s="21"/>
      <c r="I79" s="22">
        <v>70</v>
      </c>
      <c r="J79" s="22">
        <v>2</v>
      </c>
    </row>
    <row r="80" ht="42" customHeight="1">
      <c r="A80" s="23"/>
      <c r="B80" s="24"/>
      <c r="C80" s="16" t="s">
        <v>64</v>
      </c>
      <c r="D80" s="17"/>
      <c r="E80" s="18" t="s">
        <v>13</v>
      </c>
      <c r="F80" s="19">
        <v>1</v>
      </c>
      <c r="G80" s="20">
        <f>+G81+G82</f>
        <v>0</v>
      </c>
      <c r="H80" s="21"/>
      <c r="I80" s="22">
        <v>71</v>
      </c>
      <c r="J80" s="22">
        <v>3</v>
      </c>
    </row>
    <row r="81" ht="42" customHeight="1">
      <c r="A81" s="23"/>
      <c r="B81" s="24"/>
      <c r="C81" s="24"/>
      <c r="D81" s="25" t="s">
        <v>65</v>
      </c>
      <c r="E81" s="18" t="s">
        <v>13</v>
      </c>
      <c r="F81" s="19">
        <v>1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66</v>
      </c>
      <c r="E82" s="18" t="s">
        <v>13</v>
      </c>
      <c r="F82" s="19">
        <v>1</v>
      </c>
      <c r="G82" s="26"/>
      <c r="H82" s="21"/>
      <c r="I82" s="22">
        <v>73</v>
      </c>
      <c r="J82" s="22">
        <v>4</v>
      </c>
    </row>
    <row r="83" ht="42" customHeight="1">
      <c r="A83" s="15" t="s">
        <v>67</v>
      </c>
      <c r="B83" s="16"/>
      <c r="C83" s="16"/>
      <c r="D83" s="17"/>
      <c r="E83" s="18" t="s">
        <v>13</v>
      </c>
      <c r="F83" s="19">
        <v>1</v>
      </c>
      <c r="G83" s="20">
        <f>+G84+G86</f>
        <v>0</v>
      </c>
      <c r="H83" s="21"/>
      <c r="I83" s="22">
        <v>74</v>
      </c>
      <c r="J83" s="22"/>
    </row>
    <row r="84" ht="42" customHeight="1">
      <c r="A84" s="15" t="s">
        <v>68</v>
      </c>
      <c r="B84" s="16"/>
      <c r="C84" s="16"/>
      <c r="D84" s="17"/>
      <c r="E84" s="18" t="s">
        <v>13</v>
      </c>
      <c r="F84" s="19">
        <v>1</v>
      </c>
      <c r="G84" s="20">
        <f>+G85</f>
        <v>0</v>
      </c>
      <c r="H84" s="21"/>
      <c r="I84" s="22">
        <v>75</v>
      </c>
      <c r="J84" s="22">
        <v>200</v>
      </c>
    </row>
    <row r="85" ht="42" customHeight="1">
      <c r="A85" s="15" t="s">
        <v>69</v>
      </c>
      <c r="B85" s="16"/>
      <c r="C85" s="16"/>
      <c r="D85" s="17"/>
      <c r="E85" s="18" t="s">
        <v>13</v>
      </c>
      <c r="F85" s="19">
        <v>1</v>
      </c>
      <c r="G85" s="26"/>
      <c r="H85" s="21"/>
      <c r="I85" s="22">
        <v>76</v>
      </c>
      <c r="J85" s="22"/>
    </row>
    <row r="86" ht="42" customHeight="1">
      <c r="A86" s="15" t="s">
        <v>70</v>
      </c>
      <c r="B86" s="16"/>
      <c r="C86" s="16"/>
      <c r="D86" s="17"/>
      <c r="E86" s="18" t="s">
        <v>13</v>
      </c>
      <c r="F86" s="19">
        <v>1</v>
      </c>
      <c r="G86" s="20">
        <f>+G87</f>
        <v>0</v>
      </c>
      <c r="H86" s="21"/>
      <c r="I86" s="22">
        <v>77</v>
      </c>
      <c r="J86" s="22">
        <v>210</v>
      </c>
    </row>
    <row r="87" ht="42" customHeight="1">
      <c r="A87" s="15" t="s">
        <v>71</v>
      </c>
      <c r="B87" s="16"/>
      <c r="C87" s="16"/>
      <c r="D87" s="17"/>
      <c r="E87" s="18" t="s">
        <v>13</v>
      </c>
      <c r="F87" s="19">
        <v>1</v>
      </c>
      <c r="G87" s="26"/>
      <c r="H87" s="21"/>
      <c r="I87" s="22">
        <v>78</v>
      </c>
      <c r="J87" s="22"/>
    </row>
    <row r="88" ht="42" customHeight="1">
      <c r="A88" s="15" t="s">
        <v>72</v>
      </c>
      <c r="B88" s="16"/>
      <c r="C88" s="16"/>
      <c r="D88" s="17"/>
      <c r="E88" s="18" t="s">
        <v>13</v>
      </c>
      <c r="F88" s="19">
        <v>1</v>
      </c>
      <c r="G88" s="26"/>
      <c r="H88" s="21"/>
      <c r="I88" s="22">
        <v>79</v>
      </c>
      <c r="J88" s="22">
        <v>220</v>
      </c>
    </row>
    <row r="89" ht="42" customHeight="1">
      <c r="A89" s="15" t="s">
        <v>73</v>
      </c>
      <c r="B89" s="16"/>
      <c r="C89" s="16"/>
      <c r="D89" s="17"/>
      <c r="E89" s="18" t="s">
        <v>13</v>
      </c>
      <c r="F89" s="19">
        <v>1</v>
      </c>
      <c r="G89" s="20">
        <f>+G90</f>
        <v>0</v>
      </c>
      <c r="H89" s="21"/>
      <c r="I89" s="22">
        <v>80</v>
      </c>
      <c r="J89" s="22">
        <v>1</v>
      </c>
    </row>
    <row r="90" ht="42" customHeight="1">
      <c r="A90" s="23"/>
      <c r="B90" s="16" t="s">
        <v>74</v>
      </c>
      <c r="C90" s="16"/>
      <c r="D90" s="17"/>
      <c r="E90" s="18" t="s">
        <v>13</v>
      </c>
      <c r="F90" s="19">
        <v>1</v>
      </c>
      <c r="G90" s="20">
        <f>+G91</f>
        <v>0</v>
      </c>
      <c r="H90" s="21"/>
      <c r="I90" s="22">
        <v>81</v>
      </c>
      <c r="J90" s="22">
        <v>2</v>
      </c>
    </row>
    <row r="91" ht="42" customHeight="1">
      <c r="A91" s="23"/>
      <c r="B91" s="24"/>
      <c r="C91" s="16" t="s">
        <v>74</v>
      </c>
      <c r="D91" s="17"/>
      <c r="E91" s="18" t="s">
        <v>13</v>
      </c>
      <c r="F91" s="19">
        <v>1</v>
      </c>
      <c r="G91" s="20">
        <f>+G92</f>
        <v>0</v>
      </c>
      <c r="H91" s="21"/>
      <c r="I91" s="22">
        <v>82</v>
      </c>
      <c r="J91" s="22">
        <v>3</v>
      </c>
    </row>
    <row r="92" ht="42" customHeight="1">
      <c r="A92" s="23"/>
      <c r="B92" s="24"/>
      <c r="C92" s="24"/>
      <c r="D92" s="25" t="s">
        <v>74</v>
      </c>
      <c r="E92" s="18" t="s">
        <v>13</v>
      </c>
      <c r="F92" s="19">
        <v>1</v>
      </c>
      <c r="G92" s="26"/>
      <c r="H92" s="21"/>
      <c r="I92" s="22">
        <v>83</v>
      </c>
      <c r="J92" s="22">
        <v>4</v>
      </c>
    </row>
    <row r="93" ht="42" customHeight="1">
      <c r="A93" s="15" t="s">
        <v>75</v>
      </c>
      <c r="B93" s="16"/>
      <c r="C93" s="16"/>
      <c r="D93" s="17"/>
      <c r="E93" s="18" t="s">
        <v>13</v>
      </c>
      <c r="F93" s="19">
        <v>1</v>
      </c>
      <c r="G93" s="20">
        <f>+G10+G88+G89</f>
        <v>0</v>
      </c>
      <c r="H93" s="21"/>
      <c r="I93" s="22">
        <v>84</v>
      </c>
      <c r="J93" s="22">
        <v>30</v>
      </c>
    </row>
    <row r="94" ht="42" customHeight="1">
      <c r="A94" s="27" t="s">
        <v>76</v>
      </c>
      <c r="B94" s="28"/>
      <c r="C94" s="28"/>
      <c r="D94" s="29"/>
      <c r="E94" s="30" t="s">
        <v>77</v>
      </c>
      <c r="F94" s="31" t="s">
        <v>77</v>
      </c>
      <c r="G94" s="32">
        <f>G93</f>
        <v>0</v>
      </c>
      <c r="I94" s="33">
        <v>85</v>
      </c>
      <c r="J94" s="33">
        <v>90</v>
      </c>
    </row>
    <row r="95" ht="42" customHeight="1"/>
    <row r="96" ht="42" customHeight="1"/>
    <row r="97" ht="13.2"/>
    <row r="98" ht="13.2"/>
    <row r="99" ht="13.2"/>
    <row r="100" ht="13.2"/>
    <row r="105" ht="13.2"/>
    <row r="106" ht="13.2"/>
    <row r="107" ht="13.2"/>
  </sheetData>
  <sheetProtection sheet="1" objects="1" scenarios="1" spinCount="100000" saltValue="PPRhxUBcJwQaIKPH6Placq6Q7zDHpqw//iaFVQQP1v7s9UN8zwFQGUeyMlID3SDfRlwp9IZo9Lvsgmc9v0dXUg==" hashValue="KDG0DwPdmBohQZ2ctyrtCnVcBFxGOj9hS5CfSijhBFzedkmY56sCmvfbw6pz/dTlqnJKSLmqEQb//X9k2ecESg==" algorithmName="SHA-512" password="FD80"/>
  <mergeCells count="39">
    <mergeCell ref="A94:D94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9:D19"/>
    <mergeCell ref="C20:D20"/>
    <mergeCell ref="B28:D28"/>
    <mergeCell ref="C29:D29"/>
    <mergeCell ref="B42:D42"/>
    <mergeCell ref="C43:D43"/>
    <mergeCell ref="B52:D52"/>
    <mergeCell ref="C53:D53"/>
    <mergeCell ref="B55:D55"/>
    <mergeCell ref="C56:D56"/>
    <mergeCell ref="C61:D61"/>
    <mergeCell ref="C65:D65"/>
    <mergeCell ref="C72:D72"/>
    <mergeCell ref="C76:D76"/>
    <mergeCell ref="A78:D78"/>
    <mergeCell ref="B79:D79"/>
    <mergeCell ref="C80:D80"/>
    <mergeCell ref="A83:D83"/>
    <mergeCell ref="A84:D84"/>
    <mergeCell ref="A85:D85"/>
    <mergeCell ref="A86:D86"/>
    <mergeCell ref="A87:D87"/>
    <mergeCell ref="A88:D88"/>
    <mergeCell ref="A89:D89"/>
    <mergeCell ref="B90:D90"/>
    <mergeCell ref="C91:D91"/>
    <mergeCell ref="A93:D93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aida manae</cp:lastModifiedBy>
  <cp:lastPrinted>2020-10-12T05:07:54Z</cp:lastPrinted>
  <dcterms:created xsi:type="dcterms:W3CDTF">2014-01-09T08:55:00Z</dcterms:created>
  <dcterms:modified xsi:type="dcterms:W3CDTF">2025-06-12T01:50:15Z</dcterms:modified>
</cp:coreProperties>
</file>